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dg55-rds01\Services\Protections Sociales Complémentaires\PREVOYANCE\4. PRODUCTION\"/>
    </mc:Choice>
  </mc:AlternateContent>
  <xr:revisionPtr revIDLastSave="0" documentId="13_ncr:1_{C6ED6E22-1B82-48CE-B373-49F4214F12EE}" xr6:coauthVersionLast="47" xr6:coauthVersionMax="47" xr10:uidLastSave="{00000000-0000-0000-0000-000000000000}"/>
  <bookViews>
    <workbookView xWindow="-57720" yWindow="-120" windowWidth="29040" windowHeight="15840" activeTab="1" xr2:uid="{E10DAB24-D0BB-4C0E-BF5C-00CFEB86F210}"/>
  </bookViews>
  <sheets>
    <sheet name="avec RI-2025- agent CNRACL" sheetId="2" r:id="rId1"/>
    <sheet name="avec RI - agent IRCANTEC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G12" i="2"/>
  <c r="G11" i="2"/>
  <c r="G10" i="2"/>
  <c r="G9" i="2"/>
  <c r="F15" i="1"/>
  <c r="G12" i="1"/>
  <c r="G10" i="1"/>
  <c r="G9" i="1"/>
  <c r="G15" i="2" l="1"/>
  <c r="L10" i="2"/>
  <c r="L11" i="2"/>
  <c r="L12" i="2"/>
  <c r="L9" i="2"/>
  <c r="G15" i="1"/>
  <c r="L10" i="1"/>
  <c r="L11" i="1"/>
  <c r="L9" i="1"/>
</calcChain>
</file>

<file path=xl/sharedStrings.xml><?xml version="1.0" encoding="utf-8"?>
<sst xmlns="http://schemas.openxmlformats.org/spreadsheetml/2006/main" count="37" uniqueCount="20">
  <si>
    <t xml:space="preserve">PROTECTION SOCIALE COMPLEMENTAIRE -&gt;   PREVOYANCE </t>
  </si>
  <si>
    <r>
      <rPr>
        <b/>
        <sz val="22"/>
        <rFont val="Bradley Hand ITC"/>
        <family val="4"/>
      </rPr>
      <t>SIMULATEUR : CALCULER LE MONTANT DES COTISATIONS</t>
    </r>
    <r>
      <rPr>
        <b/>
        <sz val="14"/>
        <rFont val="Bradley Hand ITC"/>
        <family val="4"/>
      </rPr>
      <t xml:space="preserve"> </t>
    </r>
  </si>
  <si>
    <t xml:space="preserve">SALAIRE BRUT DE L'AGENT </t>
  </si>
  <si>
    <t xml:space="preserve">participation en employeur </t>
  </si>
  <si>
    <t xml:space="preserve">MONTANT DES COTISATIONS A PARTIR DU SALAIRE BRUT  </t>
  </si>
  <si>
    <t>RESTE A CHARGE POUR L'AGENT</t>
  </si>
  <si>
    <t>garantie de base :</t>
  </si>
  <si>
    <t xml:space="preserve">garantie ITT </t>
  </si>
  <si>
    <t>garantie ITT</t>
  </si>
  <si>
    <t>option 1 :</t>
  </si>
  <si>
    <t xml:space="preserve">invalidité </t>
  </si>
  <si>
    <t xml:space="preserve">garantie ITT + invalidité </t>
  </si>
  <si>
    <t>option 2 :</t>
  </si>
  <si>
    <t xml:space="preserve">minoration retraite </t>
  </si>
  <si>
    <t>garantie ITT + invalidité  + capital décé/PTIA</t>
  </si>
  <si>
    <t xml:space="preserve">option 3 : </t>
  </si>
  <si>
    <t xml:space="preserve">capital décés / PTIA </t>
  </si>
  <si>
    <t>TOTAL</t>
  </si>
  <si>
    <t xml:space="preserve">garantie ITT + invalidité + minoration de retraite </t>
  </si>
  <si>
    <t>garantie ITT + invalidité + minoration de retraite + capital décé/PTIA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</si>
</sst>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Bradley Hand ITC"/>
      <family val="4"/>
    </font>
    <font>
      <b/>
      <sz val="14"/>
      <name val="Bradley Hand ITC"/>
      <family val="4"/>
    </font>
    <font>
      <b/>
      <sz val="22"/>
      <name val="Bradley Hand ITC"/>
      <family val="4"/>
    </font>
    <font>
      <sz val="11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7" xfId="0" applyFont="1" applyBorder="1"/>
    <xf numFmtId="0" fontId="0" fillId="0" borderId="8" xfId="0" applyBorder="1"/>
    <xf numFmtId="164" fontId="0" fillId="2" borderId="9" xfId="0" applyNumberFormat="1" applyFill="1" applyBorder="1" applyAlignment="1" applyProtection="1">
      <alignment horizontal="center" vertical="center"/>
      <protection locked="0"/>
    </xf>
    <xf numFmtId="6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4" borderId="7" xfId="0" applyFont="1" applyFill="1" applyBorder="1"/>
    <xf numFmtId="0" fontId="0" fillId="4" borderId="8" xfId="0" applyFill="1" applyBorder="1"/>
    <xf numFmtId="0" fontId="0" fillId="4" borderId="9" xfId="0" applyFill="1" applyBorder="1" applyAlignment="1">
      <alignment horizontal="center" vertical="center"/>
    </xf>
    <xf numFmtId="0" fontId="0" fillId="0" borderId="10" xfId="0" applyBorder="1" applyAlignment="1">
      <alignment horizontal="right"/>
    </xf>
    <xf numFmtId="0" fontId="1" fillId="0" borderId="11" xfId="0" applyFont="1" applyBorder="1"/>
    <xf numFmtId="0" fontId="0" fillId="0" borderId="11" xfId="0" applyBorder="1"/>
    <xf numFmtId="10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164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right"/>
    </xf>
    <xf numFmtId="0" fontId="1" fillId="0" borderId="0" xfId="0" applyFont="1"/>
    <xf numFmtId="10" fontId="0" fillId="0" borderId="0" xfId="0" applyNumberFormat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164" fontId="0" fillId="0" borderId="20" xfId="0" applyNumberForma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164" fontId="0" fillId="0" borderId="23" xfId="0" applyNumberForma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1" fillId="0" borderId="5" xfId="0" applyFont="1" applyBorder="1"/>
    <xf numFmtId="0" fontId="0" fillId="0" borderId="5" xfId="0" applyBorder="1"/>
    <xf numFmtId="10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0" fontId="1" fillId="0" borderId="24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0" fontId="5" fillId="6" borderId="0" xfId="0" applyNumberFormat="1" applyFont="1" applyFill="1" applyAlignment="1">
      <alignment horizontal="center" vertical="center"/>
    </xf>
    <xf numFmtId="0" fontId="6" fillId="5" borderId="16" xfId="0" applyFont="1" applyFill="1" applyBorder="1" applyAlignment="1">
      <alignment horizontal="right"/>
    </xf>
    <xf numFmtId="0" fontId="6" fillId="5" borderId="0" xfId="0" applyFont="1" applyFill="1"/>
    <xf numFmtId="164" fontId="5" fillId="5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7</xdr:row>
      <xdr:rowOff>9525</xdr:rowOff>
    </xdr:from>
    <xdr:to>
      <xdr:col>7</xdr:col>
      <xdr:colOff>1314450</xdr:colOff>
      <xdr:row>8</xdr:row>
      <xdr:rowOff>28575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18D5101C-D846-44A9-8D2F-CC07F2CDE62A}"/>
            </a:ext>
          </a:extLst>
        </xdr:cNvPr>
        <xdr:cNvSpPr/>
      </xdr:nvSpPr>
      <xdr:spPr>
        <a:xfrm>
          <a:off x="7962900" y="1945005"/>
          <a:ext cx="1005840" cy="20574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85725</xdr:colOff>
      <xdr:row>0</xdr:row>
      <xdr:rowOff>150495</xdr:rowOff>
    </xdr:from>
    <xdr:to>
      <xdr:col>1</xdr:col>
      <xdr:colOff>472440</xdr:colOff>
      <xdr:row>7</xdr:row>
      <xdr:rowOff>169545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9B3AD5B-C99C-4FA3-A78D-D6C1831A6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50495"/>
          <a:ext cx="1876425" cy="1756410"/>
        </a:xfrm>
        <a:prstGeom prst="rect">
          <a:avLst/>
        </a:prstGeom>
      </xdr:spPr>
    </xdr:pic>
    <xdr:clientData/>
  </xdr:twoCellAnchor>
  <xdr:twoCellAnchor>
    <xdr:from>
      <xdr:col>1</xdr:col>
      <xdr:colOff>53340</xdr:colOff>
      <xdr:row>16</xdr:row>
      <xdr:rowOff>53340</xdr:rowOff>
    </xdr:from>
    <xdr:to>
      <xdr:col>7</xdr:col>
      <xdr:colOff>1259205</xdr:colOff>
      <xdr:row>22</xdr:row>
      <xdr:rowOff>123825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713AFD92-07DA-4FE9-B412-9459E5C0BF9F}"/>
            </a:ext>
          </a:extLst>
        </xdr:cNvPr>
        <xdr:cNvSpPr txBox="1"/>
      </xdr:nvSpPr>
      <xdr:spPr>
        <a:xfrm>
          <a:off x="1543050" y="3790950"/>
          <a:ext cx="7374255" cy="1154430"/>
        </a:xfrm>
        <a:prstGeom prst="rect">
          <a:avLst/>
        </a:prstGeom>
        <a:solidFill>
          <a:srgbClr val="DFE7F5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NOTICE:</a:t>
          </a:r>
          <a:r>
            <a:rPr lang="fr-FR" sz="1400" b="1" baseline="0"/>
            <a:t> </a:t>
          </a:r>
          <a:endParaRPr lang="fr-FR" sz="1400" b="1"/>
        </a:p>
        <a:p>
          <a:r>
            <a:rPr lang="fr-FR" sz="1100"/>
            <a:t>1)  choisir</a:t>
          </a:r>
          <a:r>
            <a:rPr lang="fr-FR" sz="1100" baseline="0"/>
            <a:t> le signet  (en bas à gauche) selon fonction du statut de l'agent : CNRACL ou IRCANTEC </a:t>
          </a:r>
        </a:p>
        <a:p>
          <a:r>
            <a:rPr lang="fr-FR" sz="1100" baseline="0"/>
            <a:t>2) compléter la cellule jaune "G6" en y indiquant le salaire brut de l'agent </a:t>
          </a:r>
        </a:p>
        <a:p>
          <a:r>
            <a:rPr lang="fr-FR" sz="1100" baseline="0"/>
            <a:t>3) compléter la cellule jaune "L6" en y indiquant le montant de la participation employeur </a:t>
          </a:r>
        </a:p>
        <a:p>
          <a:r>
            <a:rPr lang="fr-FR" sz="1100" b="1"/>
            <a:t>--&gt;</a:t>
          </a:r>
          <a:r>
            <a:rPr lang="fr-FR" sz="1100"/>
            <a:t> les résultats qui apparraissen</a:t>
          </a:r>
          <a:r>
            <a:rPr lang="fr-FR" sz="1100" baseline="0"/>
            <a:t>t sont indicatifs et le montants réels des cotisations pourront être légèrement différents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7</xdr:row>
      <xdr:rowOff>9525</xdr:rowOff>
    </xdr:from>
    <xdr:to>
      <xdr:col>7</xdr:col>
      <xdr:colOff>1314450</xdr:colOff>
      <xdr:row>8</xdr:row>
      <xdr:rowOff>28575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1B084060-B9D5-48A6-9D3A-E7BDAE9175ED}"/>
            </a:ext>
          </a:extLst>
        </xdr:cNvPr>
        <xdr:cNvSpPr/>
      </xdr:nvSpPr>
      <xdr:spPr>
        <a:xfrm>
          <a:off x="7962900" y="1945005"/>
          <a:ext cx="1005840" cy="20574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207645</xdr:colOff>
      <xdr:row>1</xdr:row>
      <xdr:rowOff>57150</xdr:rowOff>
    </xdr:from>
    <xdr:to>
      <xdr:col>1</xdr:col>
      <xdr:colOff>209550</xdr:colOff>
      <xdr:row>7</xdr:row>
      <xdr:rowOff>135270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10798EA-DA58-419D-A394-FD356BB22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645" y="247650"/>
          <a:ext cx="1487805" cy="1621170"/>
        </a:xfrm>
        <a:prstGeom prst="rect">
          <a:avLst/>
        </a:prstGeom>
      </xdr:spPr>
    </xdr:pic>
    <xdr:clientData/>
  </xdr:twoCellAnchor>
  <xdr:twoCellAnchor>
    <xdr:from>
      <xdr:col>0</xdr:col>
      <xdr:colOff>455295</xdr:colOff>
      <xdr:row>16</xdr:row>
      <xdr:rowOff>150495</xdr:rowOff>
    </xdr:from>
    <xdr:to>
      <xdr:col>8</xdr:col>
      <xdr:colOff>179071</xdr:colOff>
      <xdr:row>23</xdr:row>
      <xdr:rowOff>34290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2C948E2B-50F0-4880-880F-1A1DF922CAF1}"/>
            </a:ext>
          </a:extLst>
        </xdr:cNvPr>
        <xdr:cNvSpPr txBox="1"/>
      </xdr:nvSpPr>
      <xdr:spPr>
        <a:xfrm>
          <a:off x="455295" y="3893820"/>
          <a:ext cx="9027796" cy="1150620"/>
        </a:xfrm>
        <a:prstGeom prst="rect">
          <a:avLst/>
        </a:prstGeom>
        <a:solidFill>
          <a:srgbClr val="DFE7F5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NOTICE:</a:t>
          </a:r>
          <a:r>
            <a:rPr lang="fr-FR" sz="1400" b="1" baseline="0"/>
            <a:t> </a:t>
          </a:r>
          <a:endParaRPr lang="fr-FR" sz="1400" b="1"/>
        </a:p>
        <a:p>
          <a:r>
            <a:rPr lang="fr-FR" sz="1100"/>
            <a:t>1)  choisir</a:t>
          </a:r>
          <a:r>
            <a:rPr lang="fr-FR" sz="1100" baseline="0"/>
            <a:t> le signet  (en bas à gauche) selon fonction du statut de l'agent : CNRACL ou IRCANTEC </a:t>
          </a:r>
        </a:p>
        <a:p>
          <a:r>
            <a:rPr lang="fr-FR" sz="1100" baseline="0"/>
            <a:t>2) compléter la cellule jaune "G6" en y indiquant le salaire brut de l'agent </a:t>
          </a:r>
        </a:p>
        <a:p>
          <a:r>
            <a:rPr lang="fr-FR" sz="1100" baseline="0"/>
            <a:t>3) compléter la cellule jaune "L6" en y indiquant le montant de la participation employeur </a:t>
          </a:r>
        </a:p>
        <a:p>
          <a:r>
            <a:rPr lang="fr-FR" sz="1100" b="1"/>
            <a:t>--&gt;</a:t>
          </a:r>
          <a:r>
            <a:rPr lang="fr-FR" sz="1100"/>
            <a:t> les résultats qui apparraissen</a:t>
          </a:r>
          <a:r>
            <a:rPr lang="fr-FR" sz="1100" baseline="0"/>
            <a:t>t sont indicatifs et le montants réels des cotisations pourront être légèrement différents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0792B-857C-4BDB-9DA8-602DB811DED6}">
  <dimension ref="C1:L16"/>
  <sheetViews>
    <sheetView workbookViewId="0">
      <selection activeCell="F9" sqref="F9:F12"/>
    </sheetView>
  </sheetViews>
  <sheetFormatPr baseColWidth="10" defaultRowHeight="14.4" x14ac:dyDescent="0.3"/>
  <cols>
    <col min="1" max="1" width="21.6640625" customWidth="1"/>
    <col min="2" max="2" width="25" customWidth="1"/>
    <col min="3" max="3" width="18.88671875" customWidth="1"/>
    <col min="8" max="8" width="24" customWidth="1"/>
    <col min="11" max="11" width="40.88671875" customWidth="1"/>
  </cols>
  <sheetData>
    <row r="1" spans="3:12" ht="15" thickBot="1" x14ac:dyDescent="0.35"/>
    <row r="2" spans="3:12" ht="28.8" thickBot="1" x14ac:dyDescent="0.35">
      <c r="D2" s="36" t="s">
        <v>0</v>
      </c>
      <c r="E2" s="37"/>
      <c r="F2" s="37"/>
      <c r="G2" s="37"/>
      <c r="H2" s="37"/>
      <c r="I2" s="37"/>
      <c r="J2" s="37"/>
      <c r="K2" s="38"/>
    </row>
    <row r="3" spans="3:12" ht="33" thickTop="1" thickBot="1" x14ac:dyDescent="0.35">
      <c r="D3" s="39" t="s">
        <v>1</v>
      </c>
      <c r="E3" s="40"/>
      <c r="F3" s="40"/>
      <c r="G3" s="40"/>
      <c r="H3" s="40"/>
      <c r="I3" s="40"/>
      <c r="J3" s="40"/>
      <c r="K3" s="41"/>
    </row>
    <row r="5" spans="3:12" ht="15" thickBot="1" x14ac:dyDescent="0.35"/>
    <row r="6" spans="3:12" ht="15" thickBot="1" x14ac:dyDescent="0.35">
      <c r="D6" s="1" t="s">
        <v>2</v>
      </c>
      <c r="E6" s="2"/>
      <c r="F6" s="2"/>
      <c r="G6" s="3">
        <v>2500</v>
      </c>
      <c r="I6" s="1" t="s">
        <v>3</v>
      </c>
      <c r="J6" s="2"/>
      <c r="K6" s="2"/>
      <c r="L6" s="4">
        <v>12</v>
      </c>
    </row>
    <row r="7" spans="3:12" ht="15" thickBot="1" x14ac:dyDescent="0.35">
      <c r="L7" s="5"/>
    </row>
    <row r="8" spans="3:12" ht="15" thickBot="1" x14ac:dyDescent="0.35">
      <c r="C8" s="42" t="s">
        <v>4</v>
      </c>
      <c r="D8" s="43"/>
      <c r="E8" s="43"/>
      <c r="F8" s="43"/>
      <c r="G8" s="44"/>
      <c r="I8" s="6" t="s">
        <v>5</v>
      </c>
      <c r="J8" s="7"/>
      <c r="K8" s="7"/>
      <c r="L8" s="8"/>
    </row>
    <row r="9" spans="3:12" x14ac:dyDescent="0.3">
      <c r="C9" s="9" t="s">
        <v>6</v>
      </c>
      <c r="D9" s="10" t="s">
        <v>7</v>
      </c>
      <c r="E9" s="11"/>
      <c r="F9" s="12">
        <v>8.0000000000000002E-3</v>
      </c>
      <c r="G9" s="13">
        <f>G6*F9</f>
        <v>20</v>
      </c>
      <c r="I9" s="14" t="s">
        <v>8</v>
      </c>
      <c r="J9" s="15"/>
      <c r="K9" s="15"/>
      <c r="L9" s="16">
        <f>G9-L6</f>
        <v>8</v>
      </c>
    </row>
    <row r="10" spans="3:12" x14ac:dyDescent="0.3">
      <c r="C10" s="17" t="s">
        <v>9</v>
      </c>
      <c r="D10" s="18" t="s">
        <v>10</v>
      </c>
      <c r="F10" s="19">
        <v>4.1000000000000003E-3</v>
      </c>
      <c r="G10" s="20">
        <f>G6*F10</f>
        <v>10.25</v>
      </c>
      <c r="I10" s="21" t="s">
        <v>11</v>
      </c>
      <c r="J10" s="22"/>
      <c r="K10" s="22"/>
      <c r="L10" s="23">
        <f>(G10+G9)-L6</f>
        <v>18.25</v>
      </c>
    </row>
    <row r="11" spans="3:12" x14ac:dyDescent="0.3">
      <c r="C11" s="17" t="s">
        <v>12</v>
      </c>
      <c r="D11" s="18" t="s">
        <v>13</v>
      </c>
      <c r="F11" s="19">
        <v>4.4000000000000003E-3</v>
      </c>
      <c r="G11" s="20">
        <f>G6*F11</f>
        <v>11</v>
      </c>
      <c r="I11" s="21" t="s">
        <v>18</v>
      </c>
      <c r="J11" s="22"/>
      <c r="K11" s="22"/>
      <c r="L11" s="23">
        <f>(G11+G10+G9)-L6</f>
        <v>29.25</v>
      </c>
    </row>
    <row r="12" spans="3:12" ht="15" thickBot="1" x14ac:dyDescent="0.35">
      <c r="C12" s="27" t="s">
        <v>15</v>
      </c>
      <c r="D12" s="28" t="s">
        <v>16</v>
      </c>
      <c r="E12" s="29"/>
      <c r="F12" s="30">
        <v>5.7999999999999996E-3</v>
      </c>
      <c r="G12" s="31">
        <f>G6*F12</f>
        <v>14.499999999999998</v>
      </c>
      <c r="I12" s="24" t="s">
        <v>19</v>
      </c>
      <c r="J12" s="25"/>
      <c r="K12" s="25"/>
      <c r="L12" s="26">
        <f>(G12+G11+G10+G9)-L6</f>
        <v>43.75</v>
      </c>
    </row>
    <row r="13" spans="3:12" x14ac:dyDescent="0.3">
      <c r="F13" s="5"/>
      <c r="G13" s="5"/>
      <c r="L13" s="5"/>
    </row>
    <row r="14" spans="3:12" ht="15" thickBot="1" x14ac:dyDescent="0.35">
      <c r="F14" s="5"/>
      <c r="G14" s="5"/>
    </row>
    <row r="15" spans="3:12" ht="15" thickBot="1" x14ac:dyDescent="0.35">
      <c r="E15" s="32" t="s">
        <v>17</v>
      </c>
      <c r="F15" s="33">
        <f xml:space="preserve"> F12+F11+F10+F9</f>
        <v>2.23E-2</v>
      </c>
      <c r="G15" s="34">
        <f>+G9+G10+G11+G12</f>
        <v>55.75</v>
      </c>
    </row>
    <row r="16" spans="3:12" x14ac:dyDescent="0.3">
      <c r="C16" s="35"/>
    </row>
  </sheetData>
  <mergeCells count="3">
    <mergeCell ref="D2:K2"/>
    <mergeCell ref="D3:K3"/>
    <mergeCell ref="C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301C9-8BF4-4306-8073-557CBFF435FE}">
  <dimension ref="C1:L16"/>
  <sheetViews>
    <sheetView tabSelected="1" workbookViewId="0">
      <selection activeCell="F9" sqref="F9"/>
    </sheetView>
  </sheetViews>
  <sheetFormatPr baseColWidth="10" defaultRowHeight="14.4" x14ac:dyDescent="0.3"/>
  <cols>
    <col min="1" max="1" width="21.6640625" customWidth="1"/>
    <col min="2" max="2" width="25" customWidth="1"/>
    <col min="3" max="3" width="18.88671875" customWidth="1"/>
    <col min="8" max="8" width="24" customWidth="1"/>
    <col min="11" max="11" width="40.88671875" customWidth="1"/>
  </cols>
  <sheetData>
    <row r="1" spans="3:12" ht="15" thickBot="1" x14ac:dyDescent="0.35"/>
    <row r="2" spans="3:12" ht="28.8" thickBot="1" x14ac:dyDescent="0.35">
      <c r="D2" s="36" t="s">
        <v>0</v>
      </c>
      <c r="E2" s="37"/>
      <c r="F2" s="37"/>
      <c r="G2" s="37"/>
      <c r="H2" s="37"/>
      <c r="I2" s="37"/>
      <c r="J2" s="37"/>
      <c r="K2" s="38"/>
    </row>
    <row r="3" spans="3:12" ht="33" thickTop="1" thickBot="1" x14ac:dyDescent="0.35">
      <c r="D3" s="39" t="s">
        <v>1</v>
      </c>
      <c r="E3" s="40"/>
      <c r="F3" s="40"/>
      <c r="G3" s="40"/>
      <c r="H3" s="40"/>
      <c r="I3" s="40"/>
      <c r="J3" s="40"/>
      <c r="K3" s="41"/>
    </row>
    <row r="5" spans="3:12" ht="15" thickBot="1" x14ac:dyDescent="0.35"/>
    <row r="6" spans="3:12" ht="15" thickBot="1" x14ac:dyDescent="0.35">
      <c r="D6" s="1" t="s">
        <v>2</v>
      </c>
      <c r="E6" s="2"/>
      <c r="F6" s="2"/>
      <c r="G6" s="3"/>
      <c r="I6" s="1" t="s">
        <v>3</v>
      </c>
      <c r="J6" s="2"/>
      <c r="K6" s="2"/>
      <c r="L6" s="4"/>
    </row>
    <row r="7" spans="3:12" ht="15" thickBot="1" x14ac:dyDescent="0.35">
      <c r="L7" s="5"/>
    </row>
    <row r="8" spans="3:12" ht="15" thickBot="1" x14ac:dyDescent="0.35">
      <c r="C8" s="42" t="s">
        <v>4</v>
      </c>
      <c r="D8" s="43"/>
      <c r="E8" s="43"/>
      <c r="F8" s="43"/>
      <c r="G8" s="44"/>
      <c r="I8" s="6" t="s">
        <v>5</v>
      </c>
      <c r="J8" s="7"/>
      <c r="K8" s="7"/>
      <c r="L8" s="8"/>
    </row>
    <row r="9" spans="3:12" x14ac:dyDescent="0.3">
      <c r="C9" s="9" t="s">
        <v>6</v>
      </c>
      <c r="D9" s="10" t="s">
        <v>7</v>
      </c>
      <c r="E9" s="11"/>
      <c r="F9" s="12">
        <v>8.0000000000000002E-3</v>
      </c>
      <c r="G9" s="13">
        <f>G6*F9</f>
        <v>0</v>
      </c>
      <c r="I9" s="14" t="s">
        <v>8</v>
      </c>
      <c r="J9" s="15"/>
      <c r="K9" s="15"/>
      <c r="L9" s="16">
        <f>G9-L6</f>
        <v>0</v>
      </c>
    </row>
    <row r="10" spans="3:12" x14ac:dyDescent="0.3">
      <c r="C10" s="17" t="s">
        <v>9</v>
      </c>
      <c r="D10" s="18" t="s">
        <v>10</v>
      </c>
      <c r="F10" s="19">
        <v>4.1000000000000003E-3</v>
      </c>
      <c r="G10" s="20">
        <f>G6*F10</f>
        <v>0</v>
      </c>
      <c r="I10" s="21" t="s">
        <v>11</v>
      </c>
      <c r="J10" s="22"/>
      <c r="K10" s="22"/>
      <c r="L10" s="23">
        <f>(G10+G9)-L6</f>
        <v>0</v>
      </c>
    </row>
    <row r="11" spans="3:12" ht="15" thickBot="1" x14ac:dyDescent="0.35">
      <c r="C11" s="46" t="s">
        <v>12</v>
      </c>
      <c r="D11" s="47" t="s">
        <v>13</v>
      </c>
      <c r="E11" s="47"/>
      <c r="F11" s="45">
        <v>0</v>
      </c>
      <c r="G11" s="48"/>
      <c r="I11" s="24" t="s">
        <v>14</v>
      </c>
      <c r="J11" s="25"/>
      <c r="K11" s="25"/>
      <c r="L11" s="26">
        <f>(G12+G11+G10+G9)-L6</f>
        <v>0</v>
      </c>
    </row>
    <row r="12" spans="3:12" ht="15" thickBot="1" x14ac:dyDescent="0.35">
      <c r="C12" s="27" t="s">
        <v>15</v>
      </c>
      <c r="D12" s="28" t="s">
        <v>16</v>
      </c>
      <c r="E12" s="29"/>
      <c r="F12" s="30">
        <v>5.7999999999999996E-3</v>
      </c>
      <c r="G12" s="31">
        <f>G6*F12</f>
        <v>0</v>
      </c>
    </row>
    <row r="13" spans="3:12" x14ac:dyDescent="0.3">
      <c r="F13" s="5"/>
      <c r="G13" s="5"/>
      <c r="L13" s="5"/>
    </row>
    <row r="14" spans="3:12" ht="15" thickBot="1" x14ac:dyDescent="0.35">
      <c r="F14" s="5"/>
      <c r="G14" s="5"/>
    </row>
    <row r="15" spans="3:12" ht="15" thickBot="1" x14ac:dyDescent="0.35">
      <c r="E15" s="32" t="s">
        <v>17</v>
      </c>
      <c r="F15" s="33">
        <f xml:space="preserve"> F12+F11+F10+F9</f>
        <v>1.7899999999999999E-2</v>
      </c>
      <c r="G15" s="34">
        <f>+G9+G10+G11+G12</f>
        <v>0</v>
      </c>
    </row>
    <row r="16" spans="3:12" x14ac:dyDescent="0.3">
      <c r="C16" s="35"/>
    </row>
  </sheetData>
  <mergeCells count="3">
    <mergeCell ref="D2:K2"/>
    <mergeCell ref="D3:K3"/>
    <mergeCell ref="C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avec RI-2025- agent CNRACL</vt:lpstr>
      <vt:lpstr>avec RI - agent IRCANTEC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n.schatzelle</dc:creator>
  <cp:lastModifiedBy>noemie schatzelle</cp:lastModifiedBy>
  <dcterms:created xsi:type="dcterms:W3CDTF">2023-02-01T13:43:12Z</dcterms:created>
  <dcterms:modified xsi:type="dcterms:W3CDTF">2025-11-28T13:08:52Z</dcterms:modified>
</cp:coreProperties>
</file>